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28\"/>
    </mc:Choice>
  </mc:AlternateContent>
  <xr:revisionPtr revIDLastSave="0" documentId="13_ncr:1_{E19DB73E-DFA9-4DAD-83C8-7AF6A199362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9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1" i="1"/>
  <c r="G32" i="1" s="1"/>
  <c r="E31" i="1"/>
  <c r="E32" i="1" s="1"/>
  <c r="D31" i="1"/>
  <c r="D32" i="1" s="1"/>
  <c r="H25" i="1"/>
  <c r="H26" i="1" s="1"/>
  <c r="H27" i="1" s="1"/>
  <c r="H31" i="1" s="1"/>
  <c r="H32" i="1" s="1"/>
  <c r="D35" i="1" l="1"/>
  <c r="D36" i="1" s="1"/>
  <c r="D34" i="1"/>
  <c r="G35" i="1"/>
  <c r="G36" i="1" s="1"/>
  <c r="G34" i="1"/>
  <c r="H34" i="1"/>
  <c r="H35" i="1"/>
  <c r="H36" i="1" s="1"/>
  <c r="E34" i="1"/>
  <c r="E35" i="1"/>
  <c r="E36" i="1" s="1"/>
</calcChain>
</file>

<file path=xl/sharedStrings.xml><?xml version="1.0" encoding="utf-8"?>
<sst xmlns="http://schemas.openxmlformats.org/spreadsheetml/2006/main" count="82" uniqueCount="77">
  <si>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</si>
  <si>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</si>
  <si>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</si>
  <si>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</si>
  <si>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</si>
  <si>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</si>
  <si>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</si>
  <si>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</si>
  <si>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</si>
  <si>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</si>
  <si>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</si>
  <si>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</si>
  <si>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</si>
  <si>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</si>
  <si>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</si>
  <si>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</si>
  <si>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</si>
  <si>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 xml:space="preserve"> тыс. руб.</t>
  </si>
  <si>
    <t>СВОДНЫЙ СМЕТНЫЙ РАСЧЕТ СТОИМОСТИ РЕКОНСТРУКЦИИ   ССР-340</t>
  </si>
  <si>
    <t>"Реконструкция КЛ-6 кВ от ЗТП Мух 215/2х400кВА до ЗТП Мух 217/2х160кВА" г.о Отрадный Самарская область.</t>
  </si>
  <si>
    <t>2 кв. 2025г</t>
  </si>
  <si>
    <t>Глава 2. Основные объекты строительства</t>
  </si>
  <si>
    <t>1</t>
  </si>
  <si>
    <t>ЛС-340-1</t>
  </si>
  <si>
    <t>КЛ-6кВ</t>
  </si>
  <si>
    <t>2</t>
  </si>
  <si>
    <t>ЛС-340-2</t>
  </si>
  <si>
    <t>Благоустройство</t>
  </si>
  <si>
    <t>Итого по главе 2:</t>
  </si>
  <si>
    <t>Итого по главам 1-7:</t>
  </si>
  <si>
    <t>3</t>
  </si>
  <si>
    <t>Глава 9. Прочие работы и затраты</t>
  </si>
  <si>
    <t>4</t>
  </si>
  <si>
    <t>ЛС-340-3</t>
  </si>
  <si>
    <t>ПНР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</si>
  <si>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</si>
  <si>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</si>
  <si>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</si>
  <si>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</si>
  <si>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</si>
  <si>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</si>
  <si>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Проектно изыскательские работы</t>
  </si>
  <si>
    <t>Итого по главе 12:</t>
  </si>
  <si>
    <t>Итого по главам 1-12:</t>
  </si>
  <si>
    <t>Итого:</t>
  </si>
  <si>
    <t>Налоги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</si>
  <si>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</si>
  <si>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</si>
  <si>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</si>
  <si>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</si>
  <si>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</si>
  <si>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</si>
  <si>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</si>
  <si>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</si>
  <si>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</si>
  <si>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</si>
  <si>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</si>
  <si>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</si>
  <si>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7178,65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</si>
  <si>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</si>
  <si>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</si>
  <si>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</si>
  <si>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</si>
  <si>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</si>
  <si>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</si>
  <si>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</si>
  <si>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</si>
  <si>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</si>
  <si>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</si>
  <si>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</si>
  <si>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</si>
  <si>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</si>
  <si>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</si>
  <si>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</si>
  <si>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</si>
  <si>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P_0028</t>
  </si>
  <si>
    <t>Реконструкция КЛ-6 кВ от ЗТП Мух 215/2х400 кВА до ЗТП Мух 217/2х160 кВА (0,425 км) г.о. Отрадный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</si>
</sst>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E8743A19-4464-439A-99C6-7AEC8AAA33FA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08441-DBC7-4287-A872-7E2DA45C0EBF}">
  <dimension ref="A1:E35"/>
  <sheetViews>
    <sheetView tabSelected="1" topLeftCell="A16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1" customWidth="1"/>
    <col min="2" max="2" width="114.125" style="81" customWidth="1"/>
    <col min="3" max="3" width="39.375" style="81" customWidth="1"/>
    <col min="4" max="4" width="23.125" style="81" customWidth="1"/>
    <col min="5" max="16384" width="9" style="81"/>
  </cols>
  <sheetData>
    <row r="1" spans="1:3" ht="15.75" customHeight="1" x14ac:dyDescent="0.3">
      <c r="A1" s="80"/>
      <c r="B1" s="80"/>
      <c r="C1" s="80"/>
    </row>
    <row r="2" spans="1:3" ht="15.75" customHeight="1" x14ac:dyDescent="0.3">
      <c r="A2" s="82"/>
      <c r="B2" s="82"/>
      <c r="C2" s="82"/>
    </row>
    <row r="3" spans="1:3" ht="15.75" customHeight="1" x14ac:dyDescent="0.3">
      <c r="A3" s="83"/>
      <c r="B3" s="83"/>
      <c r="C3" s="83"/>
    </row>
    <row r="4" spans="1:3" ht="15.75" customHeight="1" x14ac:dyDescent="0.3">
      <c r="A4" s="82"/>
      <c r="B4" s="82"/>
      <c r="C4" s="82"/>
    </row>
    <row r="5" spans="1:3" ht="15.75" customHeight="1" x14ac:dyDescent="0.3">
      <c r="A5" s="82"/>
      <c r="B5" s="82"/>
      <c r="C5" s="82"/>
    </row>
    <row r="6" spans="1:3" ht="15.75" customHeight="1" x14ac:dyDescent="0.3">
      <c r="A6" s="82"/>
      <c r="B6" s="82"/>
      <c r="C6" s="84"/>
    </row>
    <row r="7" spans="1:3" ht="15.75" customHeight="1" x14ac:dyDescent="0.3">
      <c r="A7" s="82"/>
      <c r="B7" s="82"/>
      <c r="C7" s="82"/>
    </row>
    <row r="8" spans="1:3" ht="15.75" customHeight="1" x14ac:dyDescent="0.3">
      <c r="A8" s="83"/>
      <c r="B8" s="83"/>
      <c r="C8" s="83"/>
    </row>
    <row r="9" spans="1:3" ht="15.75" customHeight="1" x14ac:dyDescent="0.3">
      <c r="A9" s="82"/>
      <c r="B9" s="82"/>
      <c r="C9" s="82"/>
    </row>
    <row r="10" spans="1:3" ht="15.75" customHeight="1" x14ac:dyDescent="0.3">
      <c r="A10" s="82"/>
      <c r="B10" s="82"/>
      <c r="C10" s="82"/>
    </row>
    <row r="11" spans="1:3" ht="15.75" customHeight="1" x14ac:dyDescent="0.3">
      <c r="A11" s="82"/>
      <c r="B11" s="82"/>
      <c r="C11" s="82"/>
    </row>
    <row r="12" spans="1:3" ht="15.75" customHeight="1" x14ac:dyDescent="0.3">
      <c r="A12" s="85" t="s">
        <v>59</v>
      </c>
      <c r="B12" s="85"/>
      <c r="C12" s="85"/>
    </row>
    <row r="13" spans="1:3" ht="15.75" customHeight="1" x14ac:dyDescent="0.3">
      <c r="A13" s="82"/>
      <c r="B13" s="82"/>
      <c r="C13" s="82"/>
    </row>
    <row r="14" spans="1:3" ht="15.75" customHeight="1" x14ac:dyDescent="0.3">
      <c r="A14" s="82"/>
      <c r="B14" s="82"/>
      <c r="C14" s="82"/>
    </row>
    <row r="15" spans="1:3" ht="15.75" customHeight="1" x14ac:dyDescent="0.3">
      <c r="A15" s="82"/>
      <c r="B15" s="82"/>
      <c r="C15" s="82"/>
    </row>
    <row r="16" spans="1:3" ht="20.25" customHeight="1" x14ac:dyDescent="0.3">
      <c r="A16" s="86" t="s">
        <v>75</v>
      </c>
      <c r="B16" s="86"/>
      <c r="C16" s="86"/>
    </row>
    <row r="17" spans="1:5" ht="15.75" customHeight="1" x14ac:dyDescent="0.3">
      <c r="A17" s="87" t="s">
        <v>60</v>
      </c>
      <c r="B17" s="87"/>
      <c r="C17" s="87"/>
    </row>
    <row r="18" spans="1:5" ht="15.75" customHeight="1" x14ac:dyDescent="0.3">
      <c r="A18" s="82"/>
      <c r="B18" s="82"/>
      <c r="C18" s="82"/>
    </row>
    <row r="19" spans="1:5" ht="72" customHeight="1" x14ac:dyDescent="0.3">
      <c r="A19" s="88" t="s">
        <v>76</v>
      </c>
      <c r="B19" s="88"/>
      <c r="C19" s="88"/>
    </row>
    <row r="20" spans="1:5" ht="15.75" customHeight="1" x14ac:dyDescent="0.3">
      <c r="A20" s="87" t="s">
        <v>4</v>
      </c>
      <c r="B20" s="87"/>
      <c r="C20" s="87"/>
    </row>
    <row r="21" spans="1:5" ht="15.75" customHeight="1" x14ac:dyDescent="0.3">
      <c r="A21" s="82"/>
      <c r="B21" s="82"/>
      <c r="C21" s="82"/>
    </row>
    <row r="22" spans="1:5" ht="15.75" customHeight="1" x14ac:dyDescent="0.3">
      <c r="A22" s="82"/>
      <c r="B22" s="82"/>
      <c r="C22" s="82"/>
    </row>
    <row r="23" spans="1:5" ht="47.25" customHeight="1" x14ac:dyDescent="0.3">
      <c r="A23" s="89" t="s">
        <v>61</v>
      </c>
      <c r="B23" s="89" t="s">
        <v>62</v>
      </c>
      <c r="C23" s="90" t="s">
        <v>63</v>
      </c>
      <c r="D23"/>
      <c r="E23"/>
    </row>
    <row r="24" spans="1:5" ht="15.75" customHeight="1" x14ac:dyDescent="0.3">
      <c r="A24" s="89">
        <v>1</v>
      </c>
      <c r="B24" s="89">
        <v>2</v>
      </c>
      <c r="C24" s="90">
        <v>3</v>
      </c>
      <c r="D24"/>
      <c r="E24"/>
    </row>
    <row r="25" spans="1:5" ht="15.75" customHeight="1" x14ac:dyDescent="0.3">
      <c r="A25" s="89">
        <v>1</v>
      </c>
      <c r="B25" s="91" t="s">
        <v>64</v>
      </c>
      <c r="C25" s="92"/>
      <c r="D25" s="93"/>
      <c r="E25" s="94"/>
    </row>
    <row r="26" spans="1:5" ht="15.75" customHeight="1" x14ac:dyDescent="0.3">
      <c r="A26" s="95" t="s">
        <v>65</v>
      </c>
      <c r="B26" s="91" t="s">
        <v>66</v>
      </c>
      <c r="C26" s="96">
        <f>Смета!D36+Смета!E36</f>
        <v>6456.49</v>
      </c>
      <c r="D26" s="93"/>
      <c r="E26" s="94"/>
    </row>
    <row r="27" spans="1:5" ht="15.75" customHeight="1" x14ac:dyDescent="0.3">
      <c r="A27" s="95" t="s">
        <v>67</v>
      </c>
      <c r="B27" s="91" t="s">
        <v>68</v>
      </c>
      <c r="C27" s="96">
        <f>Смета!F36</f>
        <v>0</v>
      </c>
      <c r="D27" s="93"/>
      <c r="E27" s="94"/>
    </row>
    <row r="28" spans="1:5" ht="15.75" customHeight="1" x14ac:dyDescent="0.3">
      <c r="A28" s="95" t="s">
        <v>69</v>
      </c>
      <c r="B28" s="91" t="s">
        <v>70</v>
      </c>
      <c r="C28" s="96">
        <f>Смета!G36</f>
        <v>722.16</v>
      </c>
      <c r="D28" s="93"/>
      <c r="E28" s="94"/>
    </row>
    <row r="29" spans="1:5" ht="15.75" customHeight="1" x14ac:dyDescent="0.3">
      <c r="A29" s="89">
        <v>2</v>
      </c>
      <c r="B29" s="91" t="s">
        <v>71</v>
      </c>
      <c r="C29" s="96">
        <f>C26+C27+C28</f>
        <v>7178.65</v>
      </c>
      <c r="D29"/>
      <c r="E29"/>
    </row>
    <row r="30" spans="1:5" ht="15.75" customHeight="1" x14ac:dyDescent="0.3">
      <c r="A30" s="95" t="s">
        <v>72</v>
      </c>
      <c r="B30" s="91" t="s">
        <v>73</v>
      </c>
      <c r="C30" s="97">
        <f>Смета!H34</f>
        <v>1196.44</v>
      </c>
      <c r="D30"/>
      <c r="E30"/>
    </row>
    <row r="31" spans="1:5" ht="15.75" customHeight="1" x14ac:dyDescent="0.3">
      <c r="A31" s="89">
        <v>3</v>
      </c>
      <c r="B31" s="91" t="s">
        <v>74</v>
      </c>
      <c r="C31" s="96">
        <f>C29</f>
        <v>7178.65</v>
      </c>
      <c r="D31" s="93"/>
      <c r="E31" s="94"/>
    </row>
    <row r="32" spans="1:5" x14ac:dyDescent="0.3">
      <c r="C32"/>
      <c r="D32" s="98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showGridLines="0" showZeros="0" topLeftCell="A25" zoomScale="92" zoomScaleNormal="92" workbookViewId="0">
      <selection activeCell="G27" sqref="G27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3" t="s">
        <v>57</v>
      </c>
      <c r="C1" s="63"/>
      <c r="D1" s="63"/>
      <c r="E1" s="63"/>
      <c r="F1" s="63"/>
      <c r="G1" s="63"/>
      <c r="H1" s="63"/>
      <c r="I1" s="9"/>
      <c r="J1" s="14"/>
    </row>
    <row r="2" spans="1:12" x14ac:dyDescent="0.2">
      <c r="A2" s="58" t="s">
        <v>1</v>
      </c>
      <c r="B2" s="58"/>
      <c r="C2" s="58"/>
      <c r="D2" s="58"/>
      <c r="E2" s="58"/>
      <c r="F2" s="58"/>
      <c r="G2" s="58"/>
      <c r="H2" s="58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58</v>
      </c>
      <c r="D4" s="42" t="s">
        <v>17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2" t="s">
        <v>2</v>
      </c>
      <c r="B6" s="62"/>
      <c r="C6" s="62"/>
      <c r="D6" s="62"/>
      <c r="E6" s="62"/>
      <c r="F6" s="62"/>
      <c r="G6" s="62"/>
      <c r="H6" s="62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6" t="s">
        <v>18</v>
      </c>
      <c r="B9" s="67"/>
      <c r="C9" s="67"/>
      <c r="D9" s="67"/>
      <c r="E9" s="67"/>
      <c r="F9" s="67"/>
      <c r="G9" s="67"/>
      <c r="H9" s="67"/>
      <c r="I9" s="16"/>
      <c r="J9" s="16"/>
    </row>
    <row r="10" spans="1:12" ht="24.9" customHeight="1" x14ac:dyDescent="0.2">
      <c r="A10" s="64" t="s">
        <v>19</v>
      </c>
      <c r="B10" s="65"/>
      <c r="C10" s="65"/>
      <c r="D10" s="65"/>
      <c r="E10" s="65"/>
      <c r="F10" s="65"/>
      <c r="G10" s="65"/>
      <c r="H10" s="65"/>
      <c r="I10" s="10"/>
      <c r="J10" s="10"/>
    </row>
    <row r="11" spans="1:12" x14ac:dyDescent="0.2">
      <c r="A11" s="62" t="s">
        <v>4</v>
      </c>
      <c r="B11" s="62"/>
      <c r="C11" s="62"/>
      <c r="D11" s="62"/>
      <c r="E11" s="62"/>
      <c r="F11" s="62"/>
      <c r="G11" s="62"/>
      <c r="H11" s="62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20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0" t="s">
        <v>6</v>
      </c>
      <c r="B15" s="68" t="s">
        <v>7</v>
      </c>
      <c r="C15" s="68" t="s">
        <v>13</v>
      </c>
      <c r="D15" s="59" t="s">
        <v>5</v>
      </c>
      <c r="E15" s="60"/>
      <c r="F15" s="60"/>
      <c r="G15" s="60"/>
      <c r="H15" s="61"/>
    </row>
    <row r="16" spans="1:12" s="21" customFormat="1" ht="69.599999999999994" thickTop="1" thickBot="1" x14ac:dyDescent="0.25">
      <c r="A16" s="71"/>
      <c r="B16" s="69"/>
      <c r="C16" s="69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6"/>
      <c r="B18" s="46"/>
      <c r="C18" s="50" t="s">
        <v>21</v>
      </c>
      <c r="D18" s="48"/>
      <c r="E18" s="48"/>
      <c r="F18" s="49"/>
      <c r="G18" s="48"/>
      <c r="H18" s="48"/>
    </row>
    <row r="19" spans="1:8" x14ac:dyDescent="0.2">
      <c r="A19" s="51" t="s">
        <v>22</v>
      </c>
      <c r="B19" s="51" t="s">
        <v>23</v>
      </c>
      <c r="C19" s="52" t="s">
        <v>24</v>
      </c>
      <c r="D19" s="28">
        <v>3531.39</v>
      </c>
      <c r="E19" s="28">
        <v>184.76</v>
      </c>
      <c r="F19" s="35"/>
      <c r="G19" s="28"/>
      <c r="H19" s="28">
        <v>3716.15</v>
      </c>
    </row>
    <row r="20" spans="1:8" x14ac:dyDescent="0.2">
      <c r="A20" s="51" t="s">
        <v>25</v>
      </c>
      <c r="B20" s="51" t="s">
        <v>26</v>
      </c>
      <c r="C20" s="52" t="s">
        <v>27</v>
      </c>
      <c r="D20" s="28">
        <v>1664.26</v>
      </c>
      <c r="E20" s="28"/>
      <c r="F20" s="35"/>
      <c r="G20" s="28"/>
      <c r="H20" s="28">
        <v>1664.26</v>
      </c>
    </row>
    <row r="21" spans="1:8" x14ac:dyDescent="0.2">
      <c r="A21" s="17"/>
      <c r="B21" s="17"/>
      <c r="C21" s="52" t="s">
        <v>28</v>
      </c>
      <c r="D21" s="28">
        <v>5195.6499999999996</v>
      </c>
      <c r="E21" s="28">
        <v>184.76</v>
      </c>
      <c r="F21" s="35"/>
      <c r="G21" s="28"/>
      <c r="H21" s="28">
        <v>5380.41</v>
      </c>
    </row>
    <row r="22" spans="1:8" x14ac:dyDescent="0.2">
      <c r="A22" s="17"/>
      <c r="B22" s="17"/>
      <c r="C22" s="52" t="s">
        <v>29</v>
      </c>
      <c r="D22" s="28">
        <v>5195.6499999999996</v>
      </c>
      <c r="E22" s="28">
        <v>184.76</v>
      </c>
      <c r="F22" s="35"/>
      <c r="G22" s="28"/>
      <c r="H22" s="28">
        <v>5380.41</v>
      </c>
    </row>
    <row r="23" spans="1:8" ht="12" x14ac:dyDescent="0.2">
      <c r="A23" s="46"/>
      <c r="B23" s="46"/>
      <c r="C23" s="50" t="s">
        <v>31</v>
      </c>
      <c r="D23" s="48"/>
      <c r="E23" s="48"/>
      <c r="F23" s="49"/>
      <c r="G23" s="48"/>
      <c r="H23" s="48"/>
    </row>
    <row r="24" spans="1:8" x14ac:dyDescent="0.2">
      <c r="A24" s="51" t="s">
        <v>30</v>
      </c>
      <c r="B24" s="51" t="s">
        <v>33</v>
      </c>
      <c r="C24" s="52" t="s">
        <v>34</v>
      </c>
      <c r="D24" s="28"/>
      <c r="E24" s="28"/>
      <c r="F24" s="35"/>
      <c r="G24" s="28">
        <v>2.2200000000000002</v>
      </c>
      <c r="H24" s="28">
        <v>2.2200000000000002</v>
      </c>
    </row>
    <row r="25" spans="1:8" x14ac:dyDescent="0.2">
      <c r="A25" s="17"/>
      <c r="B25" s="17"/>
      <c r="C25" s="52" t="s">
        <v>36</v>
      </c>
      <c r="D25" s="28"/>
      <c r="E25" s="28"/>
      <c r="F25" s="35"/>
      <c r="G25" s="28">
        <v>2.2200000000000002</v>
      </c>
      <c r="H25" s="28">
        <f>H24</f>
        <v>2.2200000000000002</v>
      </c>
    </row>
    <row r="26" spans="1:8" x14ac:dyDescent="0.2">
      <c r="A26" s="17"/>
      <c r="B26" s="17"/>
      <c r="C26" s="52" t="s">
        <v>37</v>
      </c>
      <c r="D26" s="28">
        <v>5195.6499999999996</v>
      </c>
      <c r="E26" s="28">
        <v>184.76</v>
      </c>
      <c r="F26" s="35"/>
      <c r="G26" s="28">
        <v>2.2200000000000002</v>
      </c>
      <c r="H26" s="28">
        <f>H22+H25</f>
        <v>5382.63</v>
      </c>
    </row>
    <row r="27" spans="1:8" x14ac:dyDescent="0.2">
      <c r="A27" s="17"/>
      <c r="B27" s="17"/>
      <c r="C27" s="52" t="s">
        <v>38</v>
      </c>
      <c r="D27" s="28">
        <v>5195.6499999999996</v>
      </c>
      <c r="E27" s="28">
        <v>184.76</v>
      </c>
      <c r="F27" s="35"/>
      <c r="G27" s="28">
        <v>2.2200000000000002</v>
      </c>
      <c r="H27" s="28">
        <f>H26</f>
        <v>5382.63</v>
      </c>
    </row>
    <row r="28" spans="1:8" ht="180" x14ac:dyDescent="0.2">
      <c r="A28" s="46"/>
      <c r="B28" s="46"/>
      <c r="C28" s="50" t="s">
        <v>39</v>
      </c>
      <c r="D28" s="48"/>
      <c r="E28" s="48"/>
      <c r="F28" s="49"/>
      <c r="G28" s="48"/>
      <c r="H28" s="48"/>
    </row>
    <row r="29" spans="1:8" x14ac:dyDescent="0.2">
      <c r="A29" s="51" t="s">
        <v>32</v>
      </c>
      <c r="B29" s="51" t="s">
        <v>40</v>
      </c>
      <c r="C29" s="52" t="s">
        <v>41</v>
      </c>
      <c r="D29" s="28"/>
      <c r="E29" s="28"/>
      <c r="F29" s="35"/>
      <c r="G29" s="28">
        <v>599.58000000000004</v>
      </c>
      <c r="H29" s="28">
        <v>599.58000000000004</v>
      </c>
    </row>
    <row r="30" spans="1:8" x14ac:dyDescent="0.2">
      <c r="A30" s="17"/>
      <c r="B30" s="17"/>
      <c r="C30" s="52" t="s">
        <v>42</v>
      </c>
      <c r="D30" s="28"/>
      <c r="E30" s="28"/>
      <c r="F30" s="35"/>
      <c r="G30" s="28">
        <v>599.58000000000004</v>
      </c>
      <c r="H30" s="28">
        <v>599.58000000000004</v>
      </c>
    </row>
    <row r="31" spans="1:8" ht="12" x14ac:dyDescent="0.2">
      <c r="A31" s="17"/>
      <c r="B31" s="17"/>
      <c r="C31" s="53" t="s">
        <v>43</v>
      </c>
      <c r="D31" s="54">
        <f>D27</f>
        <v>5195.6499999999996</v>
      </c>
      <c r="E31" s="54">
        <f>E27</f>
        <v>184.76</v>
      </c>
      <c r="F31" s="35"/>
      <c r="G31" s="54">
        <f>G27+G30</f>
        <v>601.79999999999995</v>
      </c>
      <c r="H31" s="54">
        <f>H27+H30</f>
        <v>5982.21</v>
      </c>
    </row>
    <row r="32" spans="1:8" x14ac:dyDescent="0.2">
      <c r="A32" s="17"/>
      <c r="B32" s="17"/>
      <c r="C32" s="52" t="s">
        <v>44</v>
      </c>
      <c r="D32" s="28">
        <f>D31</f>
        <v>5195.6499999999996</v>
      </c>
      <c r="E32" s="28">
        <f>E31</f>
        <v>184.76</v>
      </c>
      <c r="F32" s="35"/>
      <c r="G32" s="28">
        <f>G31</f>
        <v>601.79999999999995</v>
      </c>
      <c r="H32" s="28">
        <f>H31</f>
        <v>5982.21</v>
      </c>
    </row>
    <row r="33" spans="1:8" x14ac:dyDescent="0.2">
      <c r="A33" s="17"/>
      <c r="B33" s="17"/>
      <c r="C33" s="52" t="s">
        <v>45</v>
      </c>
      <c r="D33" s="28"/>
      <c r="E33" s="28"/>
      <c r="F33" s="35"/>
      <c r="G33" s="28"/>
      <c r="H33" s="28"/>
    </row>
    <row r="34" spans="1:8" x14ac:dyDescent="0.2">
      <c r="A34" s="51" t="s">
        <v>35</v>
      </c>
      <c r="B34" s="51" t="s">
        <v>46</v>
      </c>
      <c r="C34" s="52" t="s">
        <v>47</v>
      </c>
      <c r="D34" s="28">
        <f>D32*0.2</f>
        <v>1039.1300000000001</v>
      </c>
      <c r="E34" s="28">
        <f>E32*0.2</f>
        <v>36.950000000000003</v>
      </c>
      <c r="F34" s="35"/>
      <c r="G34" s="28">
        <f>G32*0.2</f>
        <v>120.36</v>
      </c>
      <c r="H34" s="28">
        <f>H32*0.2</f>
        <v>1196.44</v>
      </c>
    </row>
    <row r="35" spans="1:8" x14ac:dyDescent="0.2">
      <c r="A35" s="17"/>
      <c r="B35" s="17"/>
      <c r="C35" s="52" t="s">
        <v>44</v>
      </c>
      <c r="D35" s="28">
        <f>D32*1.2</f>
        <v>6234.78</v>
      </c>
      <c r="E35" s="28">
        <f>E32*1.2</f>
        <v>221.71</v>
      </c>
      <c r="F35" s="35"/>
      <c r="G35" s="28">
        <f>G32*1.2</f>
        <v>722.16</v>
      </c>
      <c r="H35" s="28">
        <f>H32*1.2</f>
        <v>7178.65</v>
      </c>
    </row>
    <row r="36" spans="1:8" ht="12" x14ac:dyDescent="0.2">
      <c r="A36" s="17"/>
      <c r="B36" s="17"/>
      <c r="C36" s="53" t="s">
        <v>48</v>
      </c>
      <c r="D36" s="54">
        <f>D35</f>
        <v>6234.78</v>
      </c>
      <c r="E36" s="54">
        <f>E35</f>
        <v>221.71</v>
      </c>
      <c r="F36" s="35"/>
      <c r="G36" s="54">
        <f>G35</f>
        <v>722.16</v>
      </c>
      <c r="H36" s="54">
        <f>H35</f>
        <v>7178.65</v>
      </c>
    </row>
    <row r="37" spans="1:8" x14ac:dyDescent="0.2">
      <c r="A37" s="17"/>
      <c r="B37" s="17"/>
      <c r="C37" s="52" t="s">
        <v>49</v>
      </c>
      <c r="D37" s="28"/>
      <c r="E37" s="28"/>
      <c r="F37" s="35"/>
      <c r="G37" s="28"/>
      <c r="H37" s="28"/>
    </row>
    <row r="38" spans="1:8" x14ac:dyDescent="0.2">
      <c r="A38" s="46"/>
      <c r="B38" s="46"/>
      <c r="C38" s="47"/>
      <c r="D38" s="48"/>
      <c r="E38" s="48"/>
      <c r="F38" s="49"/>
      <c r="G38" s="48"/>
      <c r="H38" s="48"/>
    </row>
    <row r="39" spans="1:8" x14ac:dyDescent="0.2">
      <c r="A39" s="17"/>
      <c r="B39" s="17"/>
      <c r="C39" s="18"/>
      <c r="D39" s="28"/>
      <c r="E39" s="28"/>
      <c r="F39" s="35"/>
      <c r="G39" s="28"/>
      <c r="H39" s="28"/>
    </row>
    <row r="40" spans="1:8" x14ac:dyDescent="0.2">
      <c r="A40" s="17"/>
      <c r="B40" s="78" t="s">
        <v>50</v>
      </c>
      <c r="C40" s="79"/>
      <c r="D40" s="72"/>
      <c r="E40" s="73"/>
      <c r="F40" s="73"/>
      <c r="G40" s="73"/>
      <c r="H40" s="73"/>
    </row>
    <row r="41" spans="1:8" x14ac:dyDescent="0.2">
      <c r="A41" s="17"/>
      <c r="B41" s="17"/>
      <c r="C41" s="18"/>
      <c r="D41" s="74" t="s">
        <v>51</v>
      </c>
      <c r="E41" s="75"/>
      <c r="F41" s="75"/>
      <c r="G41" s="75"/>
      <c r="H41" s="75"/>
    </row>
    <row r="42" spans="1:8" x14ac:dyDescent="0.2">
      <c r="A42" s="17"/>
      <c r="B42" s="17"/>
      <c r="C42" s="18"/>
      <c r="D42" s="28"/>
      <c r="E42" s="28"/>
      <c r="F42" s="35"/>
      <c r="G42" s="28"/>
      <c r="H42" s="28"/>
    </row>
    <row r="43" spans="1:8" x14ac:dyDescent="0.2">
      <c r="A43" s="17"/>
      <c r="B43" s="78" t="s">
        <v>52</v>
      </c>
      <c r="C43" s="79"/>
      <c r="D43" s="72"/>
      <c r="E43" s="73"/>
      <c r="F43" s="73"/>
      <c r="G43" s="73"/>
      <c r="H43" s="73"/>
    </row>
    <row r="44" spans="1:8" x14ac:dyDescent="0.2">
      <c r="A44" s="17"/>
      <c r="B44" s="17"/>
      <c r="C44" s="18"/>
      <c r="D44" s="74" t="s">
        <v>51</v>
      </c>
      <c r="E44" s="75"/>
      <c r="F44" s="75"/>
      <c r="G44" s="75"/>
      <c r="H44" s="75"/>
    </row>
    <row r="45" spans="1:8" x14ac:dyDescent="0.2">
      <c r="A45" s="17"/>
      <c r="B45" s="17"/>
      <c r="C45" s="18"/>
      <c r="D45" s="28"/>
      <c r="E45" s="28"/>
      <c r="F45" s="35"/>
      <c r="G45" s="28"/>
      <c r="H45" s="28"/>
    </row>
    <row r="46" spans="1:8" x14ac:dyDescent="0.2">
      <c r="A46" s="17"/>
      <c r="B46" s="17" t="s">
        <v>53</v>
      </c>
      <c r="C46" s="55"/>
      <c r="D46" s="56" t="s">
        <v>54</v>
      </c>
      <c r="E46" s="72"/>
      <c r="F46" s="73"/>
      <c r="G46" s="73"/>
      <c r="H46" s="73"/>
    </row>
    <row r="47" spans="1:8" x14ac:dyDescent="0.2">
      <c r="A47" s="17"/>
      <c r="B47" s="17"/>
      <c r="C47" s="57" t="s">
        <v>55</v>
      </c>
      <c r="D47" s="28"/>
      <c r="E47" s="74" t="s">
        <v>51</v>
      </c>
      <c r="F47" s="75"/>
      <c r="G47" s="75"/>
      <c r="H47" s="75"/>
    </row>
    <row r="48" spans="1:8" x14ac:dyDescent="0.2">
      <c r="A48" s="17"/>
      <c r="B48" s="17"/>
      <c r="C48" s="18"/>
      <c r="D48" s="28"/>
      <c r="E48" s="28"/>
      <c r="F48" s="35"/>
      <c r="G48" s="28"/>
      <c r="H48" s="28"/>
    </row>
    <row r="49" spans="1:8" x14ac:dyDescent="0.2">
      <c r="A49" s="17"/>
      <c r="B49" s="17" t="s">
        <v>0</v>
      </c>
      <c r="C49" s="76"/>
      <c r="D49" s="73"/>
      <c r="E49" s="73"/>
      <c r="F49" s="73"/>
      <c r="G49" s="73"/>
      <c r="H49" s="73"/>
    </row>
    <row r="50" spans="1:8" x14ac:dyDescent="0.2">
      <c r="A50" s="17"/>
      <c r="B50" s="17"/>
      <c r="C50" s="77" t="s">
        <v>56</v>
      </c>
      <c r="D50" s="75"/>
      <c r="E50" s="75"/>
      <c r="F50" s="75"/>
      <c r="G50" s="75"/>
      <c r="H50" s="75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17"/>
      <c r="B281" s="17"/>
      <c r="C281" s="18"/>
      <c r="D281" s="28"/>
      <c r="E281" s="28"/>
      <c r="F281" s="35"/>
      <c r="G281" s="28"/>
      <c r="H281" s="28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3" x14ac:dyDescent="0.2">
      <c r="A785" s="4"/>
      <c r="B785" s="6"/>
      <c r="C785" s="5"/>
    </row>
    <row r="786" spans="1:3" x14ac:dyDescent="0.2">
      <c r="A786" s="4"/>
      <c r="B786" s="4"/>
    </row>
    <row r="787" spans="1:3" x14ac:dyDescent="0.2">
      <c r="A787" s="4"/>
      <c r="B787" s="4"/>
    </row>
    <row r="788" spans="1:3" x14ac:dyDescent="0.2">
      <c r="A788" s="4"/>
      <c r="B788" s="4"/>
    </row>
    <row r="789" spans="1:3" x14ac:dyDescent="0.2">
      <c r="A789" s="4"/>
      <c r="B789" s="4"/>
    </row>
    <row r="790" spans="1:3" x14ac:dyDescent="0.2">
      <c r="A790" s="4"/>
      <c r="B790" s="4"/>
    </row>
    <row r="791" spans="1:3" x14ac:dyDescent="0.2">
      <c r="A791" s="4"/>
      <c r="B791" s="4"/>
    </row>
    <row r="792" spans="1:3" x14ac:dyDescent="0.2">
      <c r="A792" s="4"/>
      <c r="B792" s="4"/>
    </row>
    <row r="793" spans="1:3" x14ac:dyDescent="0.2">
      <c r="A793" s="4"/>
      <c r="B793" s="4"/>
    </row>
    <row r="794" spans="1:3" x14ac:dyDescent="0.2">
      <c r="A794" s="4"/>
      <c r="B794" s="4"/>
    </row>
    <row r="795" spans="1:3" x14ac:dyDescent="0.2">
      <c r="A795" s="4"/>
      <c r="B795" s="4"/>
    </row>
    <row r="796" spans="1:3" x14ac:dyDescent="0.2">
      <c r="A796" s="4"/>
      <c r="B796" s="4"/>
    </row>
    <row r="797" spans="1:3" x14ac:dyDescent="0.2">
      <c r="A797" s="4"/>
      <c r="B797" s="4"/>
    </row>
    <row r="798" spans="1:3" x14ac:dyDescent="0.2">
      <c r="A798" s="4"/>
      <c r="B798" s="4"/>
    </row>
    <row r="799" spans="1:3" x14ac:dyDescent="0.2">
      <c r="A799" s="4"/>
      <c r="B799" s="4"/>
    </row>
    <row r="800" spans="1:3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  <row r="1001" spans="2:2" x14ac:dyDescent="0.2">
      <c r="B1001" s="4"/>
    </row>
  </sheetData>
  <mergeCells count="20">
    <mergeCell ref="E46:H46"/>
    <mergeCell ref="E47:H47"/>
    <mergeCell ref="C49:H49"/>
    <mergeCell ref="C50:H50"/>
    <mergeCell ref="B40:C40"/>
    <mergeCell ref="D40:H40"/>
    <mergeCell ref="D41:H41"/>
    <mergeCell ref="B43:C43"/>
    <mergeCell ref="D43:H43"/>
    <mergeCell ref="D44:H44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2025-09-25T16:53:18Z</dcterms:modified>
</cp:coreProperties>
</file>